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DIRECCIONAMIENTO\DIRECCIONAMIENTO ESTRATEGICO\"/>
    </mc:Choice>
  </mc:AlternateContent>
  <xr:revisionPtr revIDLastSave="0" documentId="13_ncr:1_{C89458D4-D8B0-4D59-81D1-CAECA5B3F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N20" i="1"/>
  <c r="I20" i="1"/>
  <c r="N19" i="1"/>
  <c r="I19" i="1"/>
  <c r="N18" i="1"/>
  <c r="I18" i="1"/>
  <c r="N17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clasifica.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entidad.</t>
        </r>
      </text>
    </comment>
    <comment ref="O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
</t>
        </r>
      </text>
    </comment>
    <comment ref="P1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<sst xmlns="http://schemas.openxmlformats.org/spreadsheetml/2006/main" count="144" uniqueCount="96">
  <si>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</si>
  <si>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</si>
  <si>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</si>
  <si>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</si>
  <si>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</si>
  <si>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</si>
  <si>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</si>
  <si>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</si>
  <si>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</si>
  <si>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</si>
  <si>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</si>
  <si>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</si>
  <si>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</si>
  <si>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</si>
  <si>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</si>
  <si>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</si>
  <si>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</si>
  <si>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</si>
  <si>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</si>
  <si>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</si>
  <si>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</si>
  <si>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>Evitar</t>
  </si>
  <si>
    <t>Mensual</t>
  </si>
  <si>
    <t>N/A</t>
  </si>
  <si>
    <t>3. Operativos</t>
  </si>
  <si>
    <t>30/12/2017 30/12/2017</t>
  </si>
  <si>
    <t>30/12/2017
30/12/2017</t>
  </si>
  <si>
    <t>01/06/2017 01/06/2017 01/06/2017</t>
  </si>
  <si>
    <t xml:space="preserve">01/06/2017
01/06/2017
</t>
  </si>
  <si>
    <t>01/06/2017 01/06/2017</t>
  </si>
  <si>
    <t>30/12/2017 30/12/2017 30/12/2017</t>
  </si>
  <si>
    <t xml:space="preserve">* Registro reuniones </t>
  </si>
  <si>
    <t>* Porpuestas enviadas.             * Estudio referente al plan de mercadeo para la entidad. * Aplicación y resultados de las encuestas.</t>
  </si>
  <si>
    <t>* Propuesta comercial.            * Registro telefónico.           * Registro electrónico.</t>
  </si>
  <si>
    <t>* Documentos proceso de contratación.</t>
  </si>
  <si>
    <t>6. Gestión de servicios públicos</t>
  </si>
  <si>
    <t>Bajo</t>
  </si>
  <si>
    <t>Moderado</t>
  </si>
  <si>
    <t>Extremo</t>
  </si>
  <si>
    <t xml:space="preserve">Procesos y procedimientos documentados </t>
  </si>
  <si>
    <t>1. Estrategicos</t>
  </si>
  <si>
    <t>1. Gestión direccionamiento estratégico</t>
  </si>
  <si>
    <t>2. De imagen</t>
  </si>
  <si>
    <t>2. Gestión de mejoramiento contínuo</t>
  </si>
  <si>
    <t>Bimestral</t>
  </si>
  <si>
    <t>3. Gestión de Control Interno</t>
  </si>
  <si>
    <t>4. Financieros</t>
  </si>
  <si>
    <t>4. Gestión de portafolio</t>
  </si>
  <si>
    <t>5. Cumplimiento y conformidad</t>
  </si>
  <si>
    <t>5. Gestión de proyectos</t>
  </si>
  <si>
    <t>6. Tecnológicos</t>
  </si>
  <si>
    <t>7. De corrupción</t>
  </si>
  <si>
    <t>7. Gestión del conocimiento</t>
  </si>
  <si>
    <t>8. De información</t>
  </si>
  <si>
    <t>8. Gestión de bienes y servicios</t>
  </si>
  <si>
    <t>9. Gestión de oportunidades (licitaciones, convenios y cooperación)</t>
  </si>
  <si>
    <t>10. Gestión del recurso humano</t>
  </si>
  <si>
    <t>11. Gestión financiera</t>
  </si>
  <si>
    <t>12. Gestión Jurídica</t>
  </si>
  <si>
    <t>13. Gestión de las tecnologías de la información y la comunicación</t>
  </si>
  <si>
    <t>incumplimiento de los requerimientos normativos y objetivos institucionales de la entidad en materia de planeación.</t>
  </si>
  <si>
    <t>* Deficiencias en diagnóstico, neglicencia al aplicar las directrices gerenciales y desconocimiento  de normatividad</t>
  </si>
  <si>
    <t xml:space="preserve">* Identificación deficiente de necesidades .                                     * pérdida de imagen y credibilidad institucional.                                       * Sanciones legales y/o penales 
</t>
  </si>
  <si>
    <t>* Revision periódica de los indicadoes de la entidad.</t>
  </si>
  <si>
    <t>* Revisión y seguimeinto periodica de los indicaddores de la entidad.                Que Juridica reporte  semestrel de  actualización de normas en materia de planeación a la gerencia, subgerencia y planeación.</t>
  </si>
  <si>
    <t>Gerencia /Subgerencia Administrativa y Financiera</t>
  </si>
  <si>
    <t>Grado de insatisfacción de los clientes.</t>
  </si>
  <si>
    <t xml:space="preserve">* Volumen de clientes que  reportaan insastisfación de un servcio en la entidad.                               * La no atención oportuna   al requerimiento planteado por el cliente.                                                 * Requerimientos que no son  competencia de la empresa.                                           </t>
  </si>
  <si>
    <t>* Mala  imagen Corporativa                                          * Baja credibilidad de la entidad  y gremios para articulación de proyectos.</t>
  </si>
  <si>
    <t>* Revision del informe de PQR</t>
  </si>
  <si>
    <t xml:space="preserve">* Medición constante del grado de satisfacción de los usuarios, mediante encuestas y verificación del buzón de sugerencias.                                                    * Medición clima organizacional cliente interno.                                                     </t>
  </si>
  <si>
    <t>* Encuestas</t>
  </si>
  <si>
    <t>No hay seguimiento y analisis  a los indicadores de gestión</t>
  </si>
  <si>
    <t>desinterés  en actualizar, y analizar los indicadores de gestión por proceso a cargo de los líderes.</t>
  </si>
  <si>
    <t>No hay una información actualizada de  los indicadores de gestión, para la toma de decisiones oportunamente en la entidad.</t>
  </si>
  <si>
    <t>Revisar el tablero de indicadores.</t>
  </si>
  <si>
    <t>Realizar requerimiento sobre el resultado y analis de los indicadores de proceso.</t>
  </si>
  <si>
    <t xml:space="preserve">29/06/2017
</t>
  </si>
  <si>
    <t>* Informe sobre estado de los indicadores de gestión</t>
  </si>
  <si>
    <t>No hay seguimiento a los planes de acción de la entidad.</t>
  </si>
  <si>
    <t>descuido en llevar los planes de acción por proceso a cargo de los lideres.</t>
  </si>
  <si>
    <t>No hay herramientas para realizar una evaluación pertinente  seguimiento adecuado a  los planes de acción de la entidad, afectando el resultado de los informes de gestión.</t>
  </si>
  <si>
    <t>Revisar planes de acción por dependencias.</t>
  </si>
  <si>
    <t>Realizar requerimiento sobre el seguimiento de los planes de acción.</t>
  </si>
  <si>
    <t>* Informe sobre avance de los planes de Acción presentados por cada proceso.</t>
  </si>
  <si>
    <t>Rara vez - 1</t>
  </si>
  <si>
    <t>Improbable - 2</t>
  </si>
  <si>
    <t>Posible - 3</t>
  </si>
  <si>
    <t>Probable - 4</t>
  </si>
  <si>
    <t>Casi seguro - 5</t>
  </si>
  <si>
    <t>Insignificante - 1</t>
  </si>
  <si>
    <t>Menor - 2</t>
  </si>
  <si>
    <t>Moderado - 3</t>
  </si>
  <si>
    <t>Mayor - 4</t>
  </si>
  <si>
    <t>Catastrófico - 5</t>
  </si>
  <si>
    <t xml:space="preserve">Alto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</si>
</sst>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4659260841701"/>
      </right>
      <top style="hair">
        <color theme="9" tint="-0.249977111117893"/>
      </top>
      <bottom style="hair">
        <color theme="9" tint="-0.249977111117893"/>
      </bottom>
      <diagonal/>
    </border>
    <border>
      <left/>
      <right/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/>
      <right style="hair">
        <color theme="9" tint="-0.24994659260841701"/>
      </right>
      <top/>
      <bottom/>
      <diagonal/>
    </border>
    <border>
      <left style="hair">
        <color theme="9" tint="-0.249977111117893"/>
      </left>
      <right/>
      <top/>
      <bottom/>
      <diagonal/>
    </border>
    <border>
      <left/>
      <right style="hair">
        <color theme="9" tint="-0.24994659260841701"/>
      </right>
      <top/>
      <bottom style="hair">
        <color theme="9" tint="-0.24994659260841701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4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7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1" fillId="0" borderId="0" xfId="0" applyFont="1"/>
    <xf numFmtId="0" fontId="4" fillId="3" borderId="2" xfId="0" applyFont="1" applyFill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justify" vertical="center" wrapText="1"/>
    </xf>
    <xf numFmtId="0" fontId="1" fillId="4" borderId="2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15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45">
    <dxf>
      <font>
        <color theme="0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</dxfs>
  <tableStyles count="0" defaultTableStyle="TableStyleMedium2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3"/>
  <sheetViews>
    <sheetView tabSelected="1" view="pageLayout" topLeftCell="A15" zoomScale="70" zoomScaleNormal="40" zoomScaleSheetLayoutView="40" zoomScalePageLayoutView="70" workbookViewId="0">
      <selection activeCell="N16" sqref="N16"/>
    </sheetView>
  </sheetViews>
  <sheetFormatPr baseColWidth="10" defaultColWidth="9.140625" defaultRowHeight="15"/>
  <cols>
    <col min="1" max="1" width="10.28515625" customWidth="1"/>
    <col min="2" max="4" width="15.42578125" customWidth="1"/>
    <col min="5" max="5" width="20.140625" customWidth="1"/>
    <col min="6" max="6" width="26.140625" customWidth="1"/>
    <col min="7" max="8" width="4.85546875" style="13" customWidth="1"/>
    <col min="9" max="9" width="12.7109375" style="13" customWidth="1"/>
    <col min="10" max="10" width="25.7109375" customWidth="1"/>
    <col min="11" max="11" width="15.42578125" customWidth="1"/>
    <col min="12" max="13" width="4.7109375" customWidth="1"/>
    <col min="14" max="14" width="10.5703125" customWidth="1"/>
    <col min="15" max="15" width="11.140625" customWidth="1"/>
    <col min="16" max="16" width="28" customWidth="1"/>
    <col min="17" max="17" width="14.42578125" customWidth="1"/>
    <col min="18" max="20" width="13.28515625" customWidth="1"/>
    <col min="21" max="21" width="15.7109375" customWidth="1"/>
    <col min="22" max="23" width="13.7109375" customWidth="1"/>
  </cols>
  <sheetData>
    <row r="1" spans="1:23" ht="15" hidden="1" customHeight="1">
      <c r="A1" s="62" t="s">
        <v>13</v>
      </c>
      <c r="B1" s="63"/>
      <c r="C1" s="19">
        <v>42887</v>
      </c>
      <c r="D1" s="11" t="s">
        <v>27</v>
      </c>
      <c r="E1" s="7" t="s">
        <v>28</v>
      </c>
      <c r="F1" s="12" t="s">
        <v>29</v>
      </c>
    </row>
    <row r="2" spans="1:23" ht="15" hidden="1" customHeight="1">
      <c r="A2" s="64" t="s">
        <v>14</v>
      </c>
      <c r="B2" s="63"/>
      <c r="C2" s="19">
        <v>43099</v>
      </c>
      <c r="D2" s="11" t="s">
        <v>30</v>
      </c>
      <c r="E2" s="6" t="s">
        <v>26</v>
      </c>
      <c r="F2" s="12" t="s">
        <v>25</v>
      </c>
    </row>
    <row r="3" spans="1:23" ht="15" hidden="1" customHeight="1">
      <c r="A3" s="62" t="s">
        <v>15</v>
      </c>
      <c r="B3" s="63"/>
      <c r="C3" s="1" t="s">
        <v>31</v>
      </c>
      <c r="D3" s="14" t="s">
        <v>32</v>
      </c>
      <c r="E3" s="20" t="s">
        <v>33</v>
      </c>
      <c r="F3" s="9" t="s">
        <v>34</v>
      </c>
    </row>
    <row r="4" spans="1:23" ht="15" hidden="1" customHeight="1">
      <c r="A4" s="62" t="s">
        <v>16</v>
      </c>
      <c r="B4" s="63"/>
      <c r="C4" s="3" t="s">
        <v>23</v>
      </c>
      <c r="D4" s="10" t="s">
        <v>23</v>
      </c>
      <c r="E4" s="3" t="s">
        <v>23</v>
      </c>
      <c r="F4" s="8" t="s">
        <v>23</v>
      </c>
    </row>
    <row r="5" spans="1:23" ht="15" hidden="1" customHeight="1">
      <c r="A5" s="47" t="s">
        <v>17</v>
      </c>
      <c r="B5" s="65"/>
      <c r="C5" s="3" t="s">
        <v>23</v>
      </c>
      <c r="D5" s="10" t="s">
        <v>23</v>
      </c>
      <c r="E5" s="3" t="s">
        <v>23</v>
      </c>
      <c r="F5" s="8" t="s">
        <v>23</v>
      </c>
    </row>
    <row r="6" spans="1:23" ht="15" hidden="1" customHeight="1"/>
    <row r="7" spans="1:23" ht="15.95" hidden="1" customHeight="1"/>
    <row r="8" spans="1:23" ht="15" hidden="1" customHeight="1"/>
    <row r="9" spans="1:23" ht="15" hidden="1" customHeight="1"/>
    <row r="10" spans="1:23" ht="15" hidden="1" customHeight="1"/>
    <row r="11" spans="1:23" ht="15" hidden="1" customHeight="1"/>
    <row r="12" spans="1:23" ht="15" hidden="1" customHeight="1"/>
    <row r="13" spans="1:23" ht="15" hidden="1" customHeight="1"/>
    <row r="14" spans="1:23" ht="15" hidden="1" customHeight="1"/>
    <row r="15" spans="1:23" ht="15" customHeight="1">
      <c r="A15" s="56" t="s">
        <v>0</v>
      </c>
      <c r="B15" s="57" t="s">
        <v>1</v>
      </c>
      <c r="C15" s="57" t="s">
        <v>2</v>
      </c>
      <c r="D15" s="57" t="s">
        <v>3</v>
      </c>
      <c r="E15" s="56" t="s">
        <v>4</v>
      </c>
      <c r="F15" s="60" t="s">
        <v>5</v>
      </c>
      <c r="G15" s="53" t="s">
        <v>8</v>
      </c>
      <c r="H15" s="53"/>
      <c r="I15" s="53"/>
      <c r="J15" s="54" t="s">
        <v>6</v>
      </c>
      <c r="K15" s="56" t="s">
        <v>7</v>
      </c>
      <c r="L15" s="58" t="s">
        <v>8</v>
      </c>
      <c r="M15" s="58"/>
      <c r="N15" s="58"/>
      <c r="O15" s="56" t="s">
        <v>9</v>
      </c>
      <c r="P15" s="45" t="s">
        <v>10</v>
      </c>
      <c r="Q15" s="47" t="s">
        <v>11</v>
      </c>
      <c r="R15" s="49" t="s">
        <v>12</v>
      </c>
      <c r="S15" s="49" t="s">
        <v>13</v>
      </c>
      <c r="T15" s="45" t="s">
        <v>14</v>
      </c>
      <c r="U15" s="47" t="s">
        <v>15</v>
      </c>
      <c r="V15" s="47" t="s">
        <v>16</v>
      </c>
      <c r="W15" s="49" t="s">
        <v>17</v>
      </c>
    </row>
    <row r="16" spans="1:23" ht="57" customHeight="1">
      <c r="A16" s="57"/>
      <c r="B16" s="59"/>
      <c r="C16" s="59"/>
      <c r="D16" s="59"/>
      <c r="E16" s="57"/>
      <c r="F16" s="61"/>
      <c r="G16" s="15" t="s">
        <v>18</v>
      </c>
      <c r="H16" s="15" t="s">
        <v>19</v>
      </c>
      <c r="I16" s="15" t="s">
        <v>20</v>
      </c>
      <c r="J16" s="55"/>
      <c r="K16" s="57"/>
      <c r="L16" s="15" t="s">
        <v>18</v>
      </c>
      <c r="M16" s="15" t="s">
        <v>19</v>
      </c>
      <c r="N16" s="15" t="s">
        <v>20</v>
      </c>
      <c r="O16" s="57"/>
      <c r="P16" s="46"/>
      <c r="Q16" s="48"/>
      <c r="R16" s="50"/>
      <c r="S16" s="50"/>
      <c r="T16" s="51"/>
      <c r="U16" s="52"/>
      <c r="V16" s="52"/>
      <c r="W16" s="50"/>
    </row>
    <row r="17" spans="1:23" ht="144" customHeight="1">
      <c r="A17" s="27">
        <v>1</v>
      </c>
      <c r="B17" s="28" t="s">
        <v>60</v>
      </c>
      <c r="C17" s="29" t="s">
        <v>40</v>
      </c>
      <c r="D17" s="1" t="s">
        <v>41</v>
      </c>
      <c r="E17" s="30" t="s">
        <v>61</v>
      </c>
      <c r="F17" s="30" t="s">
        <v>62</v>
      </c>
      <c r="G17" s="16">
        <v>5</v>
      </c>
      <c r="H17" s="16">
        <v>3</v>
      </c>
      <c r="I17" s="17" t="str">
        <f t="shared" ref="I17:I20" si="0">IF(G17+H17=0," ",IF(OR(AND(G17=1,H17=3),AND(G17=1,H17=4),AND(G17=2,H17=3)),"Bajo",IF(OR(AND(G17=1,H17=5),AND(G17=2,H17=4),AND(G17=3,H17=3),AND(G17=4,H17=3),AND(G17=5,H17=3)),"Moderado",IF(OR(AND(G17=2,H17=5),AND(G17=3,H17=4),AND(G17=4,H17=4),AND(G17=5,H17=4)),"Alto",IF(OR(AND(G17=3,H17=5),AND(G17=4,H17=5),AND(G17=5,H17=5)),"Extremo","")))))</f>
        <v>Moderado</v>
      </c>
      <c r="J17" s="30" t="s">
        <v>63</v>
      </c>
      <c r="K17" s="18" t="s">
        <v>39</v>
      </c>
      <c r="L17" s="2">
        <v>1</v>
      </c>
      <c r="M17" s="2">
        <v>3</v>
      </c>
      <c r="N17" s="17" t="str">
        <f t="shared" ref="N17:N20" si="1">IF(L17+M17=0," ",IF(OR(AND(L17=1,M17=3),AND(L17=1,M17=4),AND(L17=2,M17=3)),"Bajo",IF(OR(AND(L17=1,M17=5),AND(L17=2,M17=4),AND(L17=3,M17=3),AND(L17=4,M17=3),AND(L17=5,M17=3)),"Moderado",IF(OR(AND(L17=2,M17=5),AND(L17=3,M17=4),AND(L17=4,M17=4),AND(L17=5,M17=4)),"Alto",IF(OR(AND(L17=3,M17=5),AND(L17=4,M17=5),AND(L17=5,M17=5)),"Extremo","")))))</f>
        <v>Bajo</v>
      </c>
      <c r="O17" s="22" t="s">
        <v>21</v>
      </c>
      <c r="P17" s="30" t="s">
        <v>64</v>
      </c>
      <c r="Q17" s="29" t="s">
        <v>65</v>
      </c>
      <c r="R17" s="3" t="s">
        <v>22</v>
      </c>
      <c r="S17" s="19">
        <v>42887</v>
      </c>
      <c r="T17" s="19">
        <v>43099</v>
      </c>
      <c r="U17" s="1" t="s">
        <v>31</v>
      </c>
      <c r="V17" s="3" t="s">
        <v>23</v>
      </c>
      <c r="W17" s="3" t="s">
        <v>23</v>
      </c>
    </row>
    <row r="18" spans="1:23" ht="147.75" customHeight="1">
      <c r="A18" s="31">
        <v>2</v>
      </c>
      <c r="B18" s="32" t="s">
        <v>66</v>
      </c>
      <c r="C18" s="32" t="s">
        <v>40</v>
      </c>
      <c r="D18" s="14" t="s">
        <v>41</v>
      </c>
      <c r="E18" s="14" t="s">
        <v>67</v>
      </c>
      <c r="F18" s="14" t="s">
        <v>68</v>
      </c>
      <c r="G18" s="33">
        <v>1</v>
      </c>
      <c r="H18" s="33">
        <v>3</v>
      </c>
      <c r="I18" s="24" t="str">
        <f>IF(G18+H18=0," ",IF(OR(AND(G18=1,H18=3),AND(G18=1,H18=4),AND(G18=2,H18=3)),"Bajo",IF(OR(AND(G18=1,H18=5),AND(G18=2,H18=4),AND(G18=3,H18=3),AND(G18=4,H18=3),AND(G18=F58,H18=3)),"Moderado",IF(OR(AND(G18=2,H18=5),AND(G18=3,H18=4),AND(G18=4,H18=4),AND(G18=5,H18=4)),"Alto",IF(OR(AND(G18=3,H18=5),AND(G18=4,H18=5),AND(G18=5,H18=5)),"Extremo","")))))</f>
        <v>Bajo</v>
      </c>
      <c r="J18" s="34" t="s">
        <v>69</v>
      </c>
      <c r="K18" s="35" t="s">
        <v>39</v>
      </c>
      <c r="L18" s="21">
        <v>1</v>
      </c>
      <c r="M18" s="21">
        <v>3</v>
      </c>
      <c r="N18" s="4" t="str">
        <f t="shared" si="1"/>
        <v>Bajo</v>
      </c>
      <c r="O18" s="22" t="s">
        <v>21</v>
      </c>
      <c r="P18" s="34" t="s">
        <v>70</v>
      </c>
      <c r="Q18" s="32" t="s">
        <v>65</v>
      </c>
      <c r="R18" s="10" t="s">
        <v>22</v>
      </c>
      <c r="S18" s="11" t="s">
        <v>29</v>
      </c>
      <c r="T18" s="11" t="s">
        <v>25</v>
      </c>
      <c r="U18" s="36" t="s">
        <v>71</v>
      </c>
      <c r="V18" s="10" t="s">
        <v>23</v>
      </c>
      <c r="W18" s="10" t="s">
        <v>23</v>
      </c>
    </row>
    <row r="19" spans="1:23" ht="123.75" customHeight="1">
      <c r="A19" s="27">
        <v>3</v>
      </c>
      <c r="B19" s="29" t="s">
        <v>72</v>
      </c>
      <c r="C19" s="29" t="s">
        <v>40</v>
      </c>
      <c r="D19" s="1" t="s">
        <v>41</v>
      </c>
      <c r="E19" s="1" t="s">
        <v>73</v>
      </c>
      <c r="F19" s="1" t="s">
        <v>74</v>
      </c>
      <c r="G19" s="2">
        <v>1</v>
      </c>
      <c r="H19" s="2">
        <v>3</v>
      </c>
      <c r="I19" s="24" t="str">
        <f t="shared" si="0"/>
        <v>Bajo</v>
      </c>
      <c r="J19" s="37" t="s">
        <v>75</v>
      </c>
      <c r="K19" s="18" t="s">
        <v>39</v>
      </c>
      <c r="L19" s="5">
        <v>1</v>
      </c>
      <c r="M19" s="5">
        <v>3</v>
      </c>
      <c r="N19" s="24" t="str">
        <f t="shared" si="1"/>
        <v>Bajo</v>
      </c>
      <c r="O19" s="22" t="s">
        <v>21</v>
      </c>
      <c r="P19" s="37" t="s">
        <v>76</v>
      </c>
      <c r="Q19" s="29" t="s">
        <v>65</v>
      </c>
      <c r="R19" s="3" t="s">
        <v>22</v>
      </c>
      <c r="S19" s="7" t="s">
        <v>77</v>
      </c>
      <c r="T19" s="7">
        <v>43099</v>
      </c>
      <c r="U19" s="1" t="s">
        <v>78</v>
      </c>
      <c r="V19" s="3" t="s">
        <v>23</v>
      </c>
      <c r="W19" s="3" t="s">
        <v>23</v>
      </c>
    </row>
    <row r="20" spans="1:23" ht="172.5" customHeight="1">
      <c r="A20" s="38">
        <v>4</v>
      </c>
      <c r="B20" s="21" t="s">
        <v>79</v>
      </c>
      <c r="C20" s="8" t="s">
        <v>40</v>
      </c>
      <c r="D20" s="9" t="s">
        <v>41</v>
      </c>
      <c r="E20" s="9" t="s">
        <v>80</v>
      </c>
      <c r="F20" s="23" t="s">
        <v>81</v>
      </c>
      <c r="G20" s="21">
        <v>1</v>
      </c>
      <c r="H20" s="21">
        <v>3</v>
      </c>
      <c r="I20" s="4" t="str">
        <f t="shared" si="0"/>
        <v>Bajo</v>
      </c>
      <c r="J20" s="39" t="s">
        <v>82</v>
      </c>
      <c r="K20" s="25" t="s">
        <v>39</v>
      </c>
      <c r="L20" s="21">
        <v>1</v>
      </c>
      <c r="M20" s="21">
        <v>3</v>
      </c>
      <c r="N20" s="4" t="str">
        <f t="shared" si="1"/>
        <v>Bajo</v>
      </c>
      <c r="O20" s="22" t="s">
        <v>21</v>
      </c>
      <c r="P20" s="40" t="s">
        <v>83</v>
      </c>
      <c r="Q20" s="32" t="s">
        <v>65</v>
      </c>
      <c r="R20" s="10" t="s">
        <v>22</v>
      </c>
      <c r="S20" s="11">
        <v>42887</v>
      </c>
      <c r="T20" s="12">
        <v>43099</v>
      </c>
      <c r="U20" s="14" t="s">
        <v>84</v>
      </c>
      <c r="V20" s="10" t="s">
        <v>23</v>
      </c>
      <c r="W20" s="10" t="s">
        <v>23</v>
      </c>
    </row>
    <row r="21" spans="1:23" ht="15.75" thickBot="1">
      <c r="G21" s="41"/>
      <c r="H21" s="41"/>
      <c r="I21" s="42"/>
    </row>
    <row r="22" spans="1:23" ht="16.5" thickTop="1" thickBot="1">
      <c r="G22" s="41"/>
      <c r="H22" s="41"/>
      <c r="I22" s="43" t="str">
        <f>IF(G22+H22=0," ",IF(OR(AND(G22=1,H22=3),AND(G22=1,H22=4),AND(G22=2,H22=3)),"Bajo",IF(OR(AND(G22=1,H22=5),AND(G22=2,H22=4),AND(G22=3,H22=3),AND(G22=4,H22=3),AND(G22=5,H22=3)),"Moderado",IF(OR(AND(G22=2,H22=5),AND(G22=3,H22=4),AND(G22=4,H22=4),AND(G22=5,H22=4)),"Alto",IF(OR(AND(G22=3,H22=5),AND(G22=4,H22=5),AND(G22=5,H22=5)),"Extremo","")))))</f>
        <v xml:space="preserve"> </v>
      </c>
    </row>
    <row r="23" spans="1:23" ht="16.5" thickTop="1" thickBot="1">
      <c r="G23" s="41"/>
      <c r="H23" s="41"/>
      <c r="I23" s="43"/>
    </row>
    <row r="24" spans="1:23" ht="15.75" thickTop="1">
      <c r="G24" s="44"/>
      <c r="H24" s="44"/>
      <c r="I24" s="41"/>
    </row>
    <row r="30" spans="1:23" hidden="1">
      <c r="A30" s="26" t="s">
        <v>40</v>
      </c>
      <c r="C30" t="s">
        <v>41</v>
      </c>
      <c r="F30" t="s">
        <v>85</v>
      </c>
    </row>
    <row r="31" spans="1:23" hidden="1">
      <c r="A31" s="26" t="s">
        <v>42</v>
      </c>
      <c r="C31" t="s">
        <v>43</v>
      </c>
      <c r="F31" t="s">
        <v>86</v>
      </c>
    </row>
    <row r="32" spans="1:23" hidden="1">
      <c r="A32" s="26" t="s">
        <v>24</v>
      </c>
      <c r="C32" t="s">
        <v>45</v>
      </c>
      <c r="F32" t="s">
        <v>87</v>
      </c>
    </row>
    <row r="33" spans="1:6" hidden="1">
      <c r="A33" s="26" t="s">
        <v>46</v>
      </c>
      <c r="C33" t="s">
        <v>47</v>
      </c>
      <c r="F33" t="s">
        <v>88</v>
      </c>
    </row>
    <row r="34" spans="1:6" hidden="1">
      <c r="A34" s="26" t="s">
        <v>48</v>
      </c>
      <c r="C34" t="s">
        <v>49</v>
      </c>
      <c r="F34" t="s">
        <v>89</v>
      </c>
    </row>
    <row r="35" spans="1:6" hidden="1">
      <c r="A35" s="26" t="s">
        <v>50</v>
      </c>
      <c r="C35" t="s">
        <v>35</v>
      </c>
    </row>
    <row r="36" spans="1:6" ht="15.95" hidden="1" customHeight="1">
      <c r="A36" s="26" t="s">
        <v>51</v>
      </c>
      <c r="C36" t="s">
        <v>52</v>
      </c>
      <c r="F36" t="s">
        <v>90</v>
      </c>
    </row>
    <row r="37" spans="1:6" hidden="1">
      <c r="A37" s="26" t="s">
        <v>53</v>
      </c>
      <c r="C37" t="s">
        <v>54</v>
      </c>
      <c r="F37" t="s">
        <v>91</v>
      </c>
    </row>
    <row r="38" spans="1:6" hidden="1">
      <c r="C38" t="s">
        <v>55</v>
      </c>
      <c r="F38" t="s">
        <v>92</v>
      </c>
    </row>
    <row r="39" spans="1:6" hidden="1">
      <c r="A39" s="26" t="s">
        <v>36</v>
      </c>
      <c r="C39" t="s">
        <v>56</v>
      </c>
      <c r="F39" t="s">
        <v>93</v>
      </c>
    </row>
    <row r="40" spans="1:6" hidden="1">
      <c r="A40" s="26" t="s">
        <v>37</v>
      </c>
      <c r="C40" t="s">
        <v>57</v>
      </c>
      <c r="F40" t="s">
        <v>94</v>
      </c>
    </row>
    <row r="41" spans="1:6" hidden="1">
      <c r="A41" s="26" t="s">
        <v>95</v>
      </c>
      <c r="C41" t="s">
        <v>58</v>
      </c>
    </row>
    <row r="42" spans="1:6" hidden="1">
      <c r="A42" s="26" t="s">
        <v>38</v>
      </c>
      <c r="C42" t="s">
        <v>59</v>
      </c>
      <c r="F42" t="s">
        <v>22</v>
      </c>
    </row>
    <row r="43" spans="1:6" hidden="1">
      <c r="F43" t="s">
        <v>44</v>
      </c>
    </row>
  </sheetData>
  <mergeCells count="24">
    <mergeCell ref="A1:B1"/>
    <mergeCell ref="A2:B2"/>
    <mergeCell ref="A3:B3"/>
    <mergeCell ref="C15:C16"/>
    <mergeCell ref="A4:B4"/>
    <mergeCell ref="A5:B5"/>
    <mergeCell ref="D15:D16"/>
    <mergeCell ref="E15:E16"/>
    <mergeCell ref="A15:A16"/>
    <mergeCell ref="B15:B16"/>
    <mergeCell ref="F15:F16"/>
    <mergeCell ref="G15:I15"/>
    <mergeCell ref="J15:J16"/>
    <mergeCell ref="K15:K16"/>
    <mergeCell ref="L15:N15"/>
    <mergeCell ref="O15:O16"/>
    <mergeCell ref="P15:P16"/>
    <mergeCell ref="Q15:Q16"/>
    <mergeCell ref="W15:W16"/>
    <mergeCell ref="R15:R16"/>
    <mergeCell ref="S15:S16"/>
    <mergeCell ref="T15:T16"/>
    <mergeCell ref="U15:U16"/>
    <mergeCell ref="V15:V16"/>
  </mergeCells>
  <conditionalFormatting sqref="C3:F3">
    <cfRule type="cellIs" dxfId="44" priority="276" operator="equal">
      <formula>0</formula>
    </cfRule>
  </conditionalFormatting>
  <conditionalFormatting sqref="E1:F1">
    <cfRule type="containsText" dxfId="43" priority="283" stopIfTrue="1" operator="containsText" text="Asumir">
      <formula>NOT(ISERROR(SEARCH("Asumir",E1)))</formula>
    </cfRule>
    <cfRule type="containsText" dxfId="42" priority="282" stopIfTrue="1" operator="containsText" text="Reducir">
      <formula>NOT(ISERROR(SEARCH("Reducir",E1)))</formula>
    </cfRule>
    <cfRule type="containsText" dxfId="41" priority="284" stopIfTrue="1" operator="containsText" text="Evitar">
      <formula>NOT(ISERROR(SEARCH("Evitar",E1)))</formula>
    </cfRule>
  </conditionalFormatting>
  <conditionalFormatting sqref="F1">
    <cfRule type="expression" dxfId="40" priority="281" stopIfTrue="1">
      <formula>IF(C1="",D1="","")</formula>
    </cfRule>
    <cfRule type="containsText" dxfId="39" priority="280" stopIfTrue="1" operator="containsText" text="Evitar">
      <formula>NOT(ISERROR(SEARCH("Evitar",F1)))</formula>
    </cfRule>
    <cfRule type="containsText" dxfId="38" priority="279" stopIfTrue="1" operator="containsText" text="Asumir">
      <formula>NOT(ISERROR(SEARCH("Asumir",F1)))</formula>
    </cfRule>
    <cfRule type="containsText" dxfId="37" priority="278" stopIfTrue="1" operator="containsText" text="Reducir">
      <formula>NOT(ISERROR(SEARCH("Reducir",F1)))</formula>
    </cfRule>
  </conditionalFormatting>
  <conditionalFormatting sqref="I17:I20">
    <cfRule type="expression" dxfId="36" priority="11" stopIfTrue="1">
      <formula>IF(G17="",H17="","")</formula>
    </cfRule>
    <cfRule type="containsText" dxfId="35" priority="12" stopIfTrue="1" operator="containsText" text="Extremo">
      <formula>NOT(ISERROR(SEARCH("Extremo",I17)))</formula>
    </cfRule>
    <cfRule type="containsText" dxfId="34" priority="13" stopIfTrue="1" operator="containsText" text="Alto">
      <formula>NOT(ISERROR(SEARCH("Alto",I17)))</formula>
    </cfRule>
    <cfRule type="containsText" dxfId="33" priority="14" stopIfTrue="1" operator="containsText" text="Moderado">
      <formula>NOT(ISERROR(SEARCH("Moderado",I17)))</formula>
    </cfRule>
    <cfRule type="containsText" dxfId="32" priority="15" stopIfTrue="1" operator="containsText" text="Bajo">
      <formula>NOT(ISERROR(SEARCH("Bajo",I17)))</formula>
    </cfRule>
  </conditionalFormatting>
  <conditionalFormatting sqref="I22">
    <cfRule type="containsText" dxfId="31" priority="24" stopIfTrue="1" operator="containsText" text="Moderado">
      <formula>NOT(ISERROR(SEARCH("Moderado",I22)))</formula>
    </cfRule>
    <cfRule type="containsText" dxfId="30" priority="25" stopIfTrue="1" operator="containsText" text="Bajo">
      <formula>NOT(ISERROR(SEARCH("Bajo",I22)))</formula>
    </cfRule>
    <cfRule type="expression" dxfId="29" priority="21" stopIfTrue="1">
      <formula>IF(G22="",H22="","")</formula>
    </cfRule>
    <cfRule type="containsText" dxfId="28" priority="22" stopIfTrue="1" operator="containsText" text="Extremo">
      <formula>NOT(ISERROR(SEARCH("Extremo",I22)))</formula>
    </cfRule>
    <cfRule type="containsText" dxfId="27" priority="23" stopIfTrue="1" operator="containsText" text="Alto">
      <formula>NOT(ISERROR(SEARCH("Alto",I22)))</formula>
    </cfRule>
  </conditionalFormatting>
  <conditionalFormatting sqref="N17">
    <cfRule type="containsText" dxfId="26" priority="7" stopIfTrue="1" operator="containsText" text="Extremo">
      <formula>NOT(ISERROR(SEARCH("Extremo",N17)))</formula>
    </cfRule>
    <cfRule type="containsText" dxfId="25" priority="8" stopIfTrue="1" operator="containsText" text="Alto">
      <formula>NOT(ISERROR(SEARCH("Alto",N17)))</formula>
    </cfRule>
    <cfRule type="containsText" dxfId="24" priority="9" stopIfTrue="1" operator="containsText" text="Moderado">
      <formula>NOT(ISERROR(SEARCH("Moderado",N17)))</formula>
    </cfRule>
    <cfRule type="containsText" dxfId="23" priority="10" stopIfTrue="1" operator="containsText" text="Bajo">
      <formula>NOT(ISERROR(SEARCH("Bajo",N17)))</formula>
    </cfRule>
    <cfRule type="expression" dxfId="22" priority="6" stopIfTrue="1">
      <formula>IF(L17="",M17="","")</formula>
    </cfRule>
  </conditionalFormatting>
  <conditionalFormatting sqref="N18">
    <cfRule type="containsText" dxfId="21" priority="45" stopIfTrue="1" operator="containsText" text="Extremo">
      <formula>NOT(ISERROR(SEARCH("Extremo",N18)))</formula>
    </cfRule>
    <cfRule type="containsText" dxfId="20" priority="46" stopIfTrue="1" operator="containsText" text="Alto">
      <formula>NOT(ISERROR(SEARCH("Alto",N18)))</formula>
    </cfRule>
    <cfRule type="containsText" dxfId="19" priority="47" stopIfTrue="1" operator="containsText" text="Moderado">
      <formula>NOT(ISERROR(SEARCH("Moderado",N18)))</formula>
    </cfRule>
    <cfRule type="containsText" dxfId="18" priority="48" stopIfTrue="1" operator="containsText" text="Bajo">
      <formula>NOT(ISERROR(SEARCH("Bajo",N18)))</formula>
    </cfRule>
  </conditionalFormatting>
  <conditionalFormatting sqref="N19">
    <cfRule type="expression" dxfId="17" priority="1" stopIfTrue="1">
      <formula>IF(L19="",M19="","")</formula>
    </cfRule>
    <cfRule type="containsText" dxfId="16" priority="5" stopIfTrue="1" operator="containsText" text="Bajo">
      <formula>NOT(ISERROR(SEARCH("Bajo",N19)))</formula>
    </cfRule>
    <cfRule type="containsText" dxfId="15" priority="4" stopIfTrue="1" operator="containsText" text="Moderado">
      <formula>NOT(ISERROR(SEARCH("Moderado",N19)))</formula>
    </cfRule>
    <cfRule type="containsText" dxfId="14" priority="3" stopIfTrue="1" operator="containsText" text="Alto">
      <formula>NOT(ISERROR(SEARCH("Alto",N19)))</formula>
    </cfRule>
    <cfRule type="containsText" dxfId="13" priority="2" stopIfTrue="1" operator="containsText" text="Extremo">
      <formula>NOT(ISERROR(SEARCH("Extremo",N19)))</formula>
    </cfRule>
  </conditionalFormatting>
  <conditionalFormatting sqref="N20 N18">
    <cfRule type="expression" dxfId="12" priority="53" stopIfTrue="1">
      <formula>IF(L18="",M18="","")</formula>
    </cfRule>
  </conditionalFormatting>
  <conditionalFormatting sqref="N20">
    <cfRule type="containsText" dxfId="11" priority="49" stopIfTrue="1" operator="containsText" text="Extremo">
      <formula>NOT(ISERROR(SEARCH("Extremo",N20)))</formula>
    </cfRule>
    <cfRule type="containsText" dxfId="10" priority="50" stopIfTrue="1" operator="containsText" text="Alto">
      <formula>NOT(ISERROR(SEARCH("Alto",N20)))</formula>
    </cfRule>
    <cfRule type="containsText" dxfId="9" priority="52" stopIfTrue="1" operator="containsText" text="Bajo">
      <formula>NOT(ISERROR(SEARCH("Bajo",N20)))</formula>
    </cfRule>
    <cfRule type="containsText" dxfId="8" priority="51" stopIfTrue="1" operator="containsText" text="Moderado">
      <formula>NOT(ISERROR(SEARCH("Moderado",N20)))</formula>
    </cfRule>
  </conditionalFormatting>
  <conditionalFormatting sqref="S19:S20">
    <cfRule type="containsText" dxfId="7" priority="37" stopIfTrue="1" operator="containsText" text="Reducir">
      <formula>NOT(ISERROR(SEARCH("Reducir",S19)))</formula>
    </cfRule>
    <cfRule type="containsText" dxfId="6" priority="38" stopIfTrue="1" operator="containsText" text="Asumir">
      <formula>NOT(ISERROR(SEARCH("Asumir",S19)))</formula>
    </cfRule>
    <cfRule type="containsText" dxfId="5" priority="39" stopIfTrue="1" operator="containsText" text="Evitar">
      <formula>NOT(ISERROR(SEARCH("Evitar",S19)))</formula>
    </cfRule>
  </conditionalFormatting>
  <conditionalFormatting sqref="S20">
    <cfRule type="containsText" dxfId="4" priority="35" stopIfTrue="1" operator="containsText" text="Evitar">
      <formula>NOT(ISERROR(SEARCH("Evitar",S20)))</formula>
    </cfRule>
    <cfRule type="expression" dxfId="3" priority="36" stopIfTrue="1">
      <formula>IF(P20="",Q20="","")</formula>
    </cfRule>
    <cfRule type="containsText" dxfId="2" priority="34" stopIfTrue="1" operator="containsText" text="Asumir">
      <formula>NOT(ISERROR(SEARCH("Asumir",S20)))</formula>
    </cfRule>
    <cfRule type="containsText" dxfId="1" priority="33" stopIfTrue="1" operator="containsText" text="Reducir">
      <formula>NOT(ISERROR(SEARCH("Reducir",S20)))</formula>
    </cfRule>
  </conditionalFormatting>
  <conditionalFormatting sqref="U17:U20">
    <cfRule type="cellIs" dxfId="0" priority="31" operator="equal">
      <formula>0</formula>
    </cfRule>
  </conditionalFormatting>
  <dataValidations count="8">
    <dataValidation type="list" allowBlank="1" showInputMessage="1" showErrorMessage="1" sqref="I65473 I131009 I196545 I262081 I327617 I393153 I458689 I524225 I589761 I655297 I720833 I786369 I851905 I917441 I982977 I24" xr:uid="{00000000-0002-0000-0000-000000000000}">
      <formula1>#REF!</formula1>
    </dataValidation>
    <dataValidation type="list" allowBlank="1" showInputMessage="1" showErrorMessage="1" sqref="I16 N16" xr:uid="{00000000-0002-0000-0000-000001000000}">
      <formula1>$A$26:$A$29</formula1>
    </dataValidation>
    <dataValidation type="list" allowBlank="1" showInputMessage="1" showErrorMessage="1" sqref="H16 M16" xr:uid="{00000000-0002-0000-0000-000002000000}">
      <formula1>$F$23:$F$27</formula1>
    </dataValidation>
    <dataValidation type="list" allowBlank="1" showInputMessage="1" showErrorMessage="1" sqref="G16 L16" xr:uid="{00000000-0002-0000-0000-000003000000}">
      <formula1>$F$17:$F$21</formula1>
    </dataValidation>
    <dataValidation type="list" allowBlank="1" showInputMessage="1" showErrorMessage="1" sqref="R15:R16" xr:uid="{00000000-0002-0000-0000-000004000000}">
      <formula1>$F$29:$F$30</formula1>
    </dataValidation>
    <dataValidation type="list" allowBlank="1" showInputMessage="1" showErrorMessage="1" sqref="O15:O16" xr:uid="{00000000-0002-0000-0000-000005000000}">
      <formula1>$J$19:$J$22</formula1>
    </dataValidation>
    <dataValidation type="list" allowBlank="1" showInputMessage="1" showErrorMessage="1" sqref="D15:D20" xr:uid="{00000000-0002-0000-0000-000006000000}">
      <formula1>$C$17:$C$29</formula1>
    </dataValidation>
    <dataValidation type="list" allowBlank="1" showInputMessage="1" showErrorMessage="1" sqref="C15:C20" xr:uid="{00000000-0002-0000-0000-000007000000}">
      <formula1>$A$17:$A$24</formula1>
    </dataValidation>
  </dataValidations>
  <pageMargins left="0.70866141732283472" right="0.86614173228346458" top="1.22" bottom="0.9055118110236221" header="0.31496062992125984" footer="0.27559055118110237"/>
  <pageSetup paperSize="9" scale="65" orientation="landscape" r:id="rId1"/>
  <headerFooter>
    <oddHeader>&amp;L&amp;G&amp;C&amp;"Arial Rounded MT Bold,Normal"AGUAS DEL HUILA S.A. E.S.P.&amp;10
NIT.  800.100.553-2
MAPA DE RIESGOS  GESTION DE DIRECCIONAMIENTO ESTRATEGICO
&amp;8 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(Colombia).&amp;R&amp;"Arial,Normal"&amp;7Pag.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2025-10-21T21:15:26Z</cp:lastPrinted>
  <dcterms:created xsi:type="dcterms:W3CDTF">2006-09-16T00:00:00Z</dcterms:created>
  <dcterms:modified xsi:type="dcterms:W3CDTF">2026-06-25T15:57:31Z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